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472" windowHeight="12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<sst xmlns="http://schemas.openxmlformats.org/spreadsheetml/2006/main" count="122" uniqueCount="66">
  <si>
    <t>Hectares</t>
  </si>
  <si>
    <t>Broad Vegetation Types (LCS88)</t>
  </si>
  <si>
    <t>Habitat Type</t>
  </si>
  <si>
    <t>Broad Vegetation Types (LCS88) outwith SSSI and SAC</t>
  </si>
  <si>
    <t>% outwith SSSI/ SAC</t>
  </si>
  <si>
    <t>Deer Management Group: East Sutherland</t>
  </si>
  <si>
    <t>East Sutherland_LCS88.shp</t>
  </si>
  <si>
    <t>(East Sutherland_LCS88_outwith_Designated_sites.shp)</t>
  </si>
  <si>
    <t>'Arable: no rock no farms no trees'</t>
  </si>
  <si>
    <t>'Blanket bog/peatland veg.: dubh lochans'</t>
  </si>
  <si>
    <t>'Blanket bog/peatland veg.: erosion no trees'</t>
  </si>
  <si>
    <t>'Blanket bog/peatland veg.: no erosion no trees'</t>
  </si>
  <si>
    <t>'Blanket bog/peatland veg.: no erosion trees'</t>
  </si>
  <si>
    <t>'Blanket bog/peatland veg.: other peat workings'</t>
  </si>
  <si>
    <t>'Built-up (area)'</t>
  </si>
  <si>
    <t>'Cararvan parks'</t>
  </si>
  <si>
    <t>'Cliffs (area)'</t>
  </si>
  <si>
    <t>'Coniferous (plantation - area)'</t>
  </si>
  <si>
    <t>'Coniferous (semi-natural - area)'</t>
  </si>
  <si>
    <t>'Dune lands: links area - grass'</t>
  </si>
  <si>
    <t>'Golf course'</t>
  </si>
  <si>
    <t>'Imp. pasture: no rock farms no trees'</t>
  </si>
  <si>
    <t>'Imp. pasture: no rock farms trees'</t>
  </si>
  <si>
    <t>'Imp. pasture: no rock no farms no trees'</t>
  </si>
  <si>
    <t>'Imp. pasture: no rock no farms trees'</t>
  </si>
  <si>
    <t>'Imp. pasture: rock no farms no trees'</t>
  </si>
  <si>
    <t>'Montane veg.: undiff. montane non-rocky'</t>
  </si>
  <si>
    <t>'No-photography'</t>
  </si>
  <si>
    <t>'Open canopy (young plantation)'</t>
  </si>
  <si>
    <t>'Quarries (area)'</t>
  </si>
  <si>
    <t>'Recent felling'</t>
  </si>
  <si>
    <t>'Recent ploughing'</t>
  </si>
  <si>
    <t>'Smooth grass/low scrub: no rock no trees'</t>
  </si>
  <si>
    <t>'Smooth grass/low scrub: rock no trees'</t>
  </si>
  <si>
    <t>'Smooth grass/rushes: no rock no trees'</t>
  </si>
  <si>
    <t>'Undif. heather moor: no rock burning no trees'</t>
  </si>
  <si>
    <t>'Undif. heather moor: no rock no burning no trees'</t>
  </si>
  <si>
    <t>'Undif. heather moor: no rock no burning trees'</t>
  </si>
  <si>
    <t>'Undif. heather moor: rock burning no trees'</t>
  </si>
  <si>
    <t>'Undif. heather moor: rock no burning no trees'</t>
  </si>
  <si>
    <t>'Undif. Nardus/Molinia: no rock no trees'</t>
  </si>
  <si>
    <t>'Undiff. bracken: no rock no trees'</t>
  </si>
  <si>
    <t>'Undiff. broadleaf (area)'</t>
  </si>
  <si>
    <t>'Undiff. mixed woodland (area)'</t>
  </si>
  <si>
    <t>'Undiff. salt marsh: no trees'</t>
  </si>
  <si>
    <t>'Undiff. smooth grass.: no rock no trees'</t>
  </si>
  <si>
    <t>'Undiff. smooth grass.: no rock trees'</t>
  </si>
  <si>
    <t>'Undiff. smooth grass.: rock no trees'</t>
  </si>
  <si>
    <t>'Undiff. smooth grass.: rock trees'</t>
  </si>
  <si>
    <t>'Water (area)'</t>
  </si>
  <si>
    <t>'Wet heather moor: no rock no burning no trees'</t>
  </si>
  <si>
    <t>'Wetlands: no drains no trees'</t>
  </si>
  <si>
    <t>'Wetlands: no drains trees'</t>
  </si>
  <si>
    <t>Misc Habitat Types</t>
  </si>
  <si>
    <t>Total Area:</t>
  </si>
  <si>
    <t>Total Area</t>
  </si>
  <si>
    <t>% of area</t>
  </si>
  <si>
    <t>Improved Farmland</t>
  </si>
  <si>
    <t xml:space="preserve">Total Area: </t>
  </si>
  <si>
    <t>Woodlands &amp; Forestry</t>
  </si>
  <si>
    <t>Heather Moorland</t>
  </si>
  <si>
    <t>Total area:</t>
  </si>
  <si>
    <t>Montane habitats</t>
  </si>
  <si>
    <t>Blanket bog</t>
  </si>
  <si>
    <t>Upland grasslands</t>
  </si>
  <si>
    <t>Total area for DMG: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</si>
</sst>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56" applyNumberFormat="1" applyFont="1">
      <alignment/>
      <protection/>
    </xf>
    <xf numFmtId="1" fontId="2" fillId="0" borderId="0" xfId="55" applyNumberFormat="1">
      <alignment/>
      <protection/>
    </xf>
    <xf numFmtId="164" fontId="2" fillId="0" borderId="0" xfId="55" applyNumberFormat="1">
      <alignment/>
      <protection/>
    </xf>
    <xf numFmtId="1" fontId="2" fillId="0" borderId="0" xfId="56" applyNumberFormat="1" applyFont="1" applyAlignment="1">
      <alignment horizontal="center"/>
      <protection/>
    </xf>
    <xf numFmtId="164" fontId="0" fillId="0" borderId="0" xfId="0" applyNumberFormat="1" applyAlignment="1">
      <alignment/>
    </xf>
    <xf numFmtId="1" fontId="2" fillId="0" borderId="0" xfId="57" applyNumberFormat="1">
      <alignment/>
      <protection/>
    </xf>
    <xf numFmtId="164" fontId="2" fillId="0" borderId="0" xfId="57" applyNumberFormat="1">
      <alignment/>
      <protection/>
    </xf>
    <xf numFmtId="1" fontId="2" fillId="0" borderId="0" xfId="55" applyNumberFormat="1" applyAlignment="1">
      <alignment horizontal="center"/>
      <protection/>
    </xf>
    <xf numFmtId="1" fontId="2" fillId="0" borderId="0" xfId="55" applyNumberFormat="1" applyFont="1">
      <alignment/>
      <protection/>
    </xf>
    <xf numFmtId="1" fontId="3" fillId="0" borderId="0" xfId="55" applyNumberFormat="1" applyFont="1">
      <alignment/>
      <protection/>
    </xf>
    <xf numFmtId="1" fontId="3" fillId="0" borderId="0" xfId="55" applyNumberFormat="1" applyFont="1" applyAlignment="1">
      <alignment horizontal="center"/>
      <protection/>
    </xf>
    <xf numFmtId="0" fontId="1" fillId="20" borderId="0" xfId="0" applyFont="1" applyFill="1" applyAlignment="1">
      <alignment/>
    </xf>
    <xf numFmtId="1" fontId="3" fillId="20" borderId="0" xfId="55" applyNumberFormat="1" applyFont="1" applyFill="1">
      <alignment/>
      <protection/>
    </xf>
    <xf numFmtId="1" fontId="3" fillId="0" borderId="0" xfId="55" applyNumberFormat="1" applyFont="1" applyFill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3" fillId="0" borderId="0" xfId="57" applyNumberFormat="1" applyFont="1">
      <alignment/>
      <protection/>
    </xf>
    <xf numFmtId="1" fontId="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_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0.7109375" style="0" customWidth="1"/>
    <col min="2" max="2" width="11.57421875" style="0" bestFit="1" customWidth="1"/>
    <col min="3" max="3" width="10.57421875" style="0" customWidth="1"/>
    <col min="4" max="4" width="49.140625" style="0" customWidth="1"/>
    <col min="5" max="5" width="10.57421875" style="0" bestFit="1" customWidth="1"/>
    <col min="6" max="6" width="22.57421875" style="0" customWidth="1"/>
    <col min="7" max="7" width="9.57421875" style="0" bestFit="1" customWidth="1"/>
    <col min="10" max="10" width="16.421875" style="0" bestFit="1" customWidth="1"/>
    <col min="11" max="11" width="42.57421875" style="0" bestFit="1" customWidth="1"/>
    <col min="12" max="12" width="10.57421875" style="0" bestFit="1" customWidth="1"/>
  </cols>
  <sheetData>
    <row r="1" ht="18">
      <c r="A1" s="3" t="s">
        <v>5</v>
      </c>
    </row>
    <row r="3" spans="1:4" ht="14.25">
      <c r="A3" s="1" t="s">
        <v>1</v>
      </c>
      <c r="D3" s="1" t="s">
        <v>3</v>
      </c>
    </row>
    <row r="4" spans="1:4" ht="14.25">
      <c r="A4" t="s">
        <v>6</v>
      </c>
      <c r="D4" t="s">
        <v>7</v>
      </c>
    </row>
    <row r="6" spans="1:12" ht="14.25">
      <c r="A6" s="1" t="s">
        <v>2</v>
      </c>
      <c r="B6" s="1" t="s">
        <v>0</v>
      </c>
      <c r="C6" s="1" t="s">
        <v>56</v>
      </c>
      <c r="D6" s="1" t="s">
        <v>2</v>
      </c>
      <c r="E6" s="1" t="s">
        <v>0</v>
      </c>
      <c r="F6" s="1" t="s">
        <v>4</v>
      </c>
      <c r="K6" s="10"/>
      <c r="L6" s="11"/>
    </row>
    <row r="7" spans="1:12" ht="14.25">
      <c r="A7" s="1"/>
      <c r="B7" s="1"/>
      <c r="C7" s="1"/>
      <c r="D7" s="1"/>
      <c r="E7" s="1"/>
      <c r="F7" s="1"/>
      <c r="K7" s="10"/>
      <c r="L7" s="11"/>
    </row>
    <row r="8" spans="1:12" ht="14.25">
      <c r="A8" s="6" t="s">
        <v>27</v>
      </c>
      <c r="B8" s="12">
        <v>3778.8601</v>
      </c>
      <c r="C8" s="15">
        <f>(B8/123689)*100</f>
        <v>3.055130286444227</v>
      </c>
      <c r="D8" s="6" t="s">
        <v>27</v>
      </c>
      <c r="E8" s="12">
        <v>521.489</v>
      </c>
      <c r="F8" s="1"/>
      <c r="K8" s="10"/>
      <c r="L8" s="11"/>
    </row>
    <row r="9" spans="1:12" ht="14.25">
      <c r="A9" s="1"/>
      <c r="B9" s="1"/>
      <c r="C9" s="1"/>
      <c r="D9" s="1"/>
      <c r="E9" s="1"/>
      <c r="F9" s="1"/>
      <c r="K9" s="10"/>
      <c r="L9" s="11"/>
    </row>
    <row r="10" spans="1:12" ht="14.25">
      <c r="A10" s="1"/>
      <c r="B10" s="1"/>
      <c r="C10" s="1"/>
      <c r="D10" s="1"/>
      <c r="E10" s="1"/>
      <c r="F10" s="1"/>
      <c r="K10" s="10"/>
      <c r="L10" s="11"/>
    </row>
    <row r="11" spans="1:12" ht="14.25">
      <c r="A11" s="16" t="s">
        <v>53</v>
      </c>
      <c r="B11" s="1"/>
      <c r="C11" s="1"/>
      <c r="D11" s="1"/>
      <c r="E11" s="1"/>
      <c r="F11" s="1"/>
      <c r="K11" s="10"/>
      <c r="L11" s="11"/>
    </row>
    <row r="12" spans="1:12" ht="14.25">
      <c r="A12" s="6" t="s">
        <v>14</v>
      </c>
      <c r="B12" s="12">
        <v>195.942</v>
      </c>
      <c r="C12" s="7"/>
      <c r="D12" s="6" t="s">
        <v>14</v>
      </c>
      <c r="E12" s="12">
        <v>194.8375</v>
      </c>
      <c r="F12" s="1"/>
      <c r="K12" s="10"/>
      <c r="L12" s="11"/>
    </row>
    <row r="13" spans="1:12" ht="14.25">
      <c r="A13" s="6" t="s">
        <v>15</v>
      </c>
      <c r="B13" s="12">
        <v>12.1369</v>
      </c>
      <c r="C13" s="7"/>
      <c r="D13" s="6" t="s">
        <v>15</v>
      </c>
      <c r="E13" s="12">
        <v>12.1369</v>
      </c>
      <c r="F13" s="1"/>
      <c r="K13" s="10"/>
      <c r="L13" s="11"/>
    </row>
    <row r="14" spans="1:12" ht="14.25">
      <c r="A14" s="6" t="s">
        <v>16</v>
      </c>
      <c r="B14" s="12">
        <v>52.2409</v>
      </c>
      <c r="C14" s="7"/>
      <c r="D14" s="6" t="s">
        <v>16</v>
      </c>
      <c r="E14" s="12">
        <v>26.0937</v>
      </c>
      <c r="F14" s="1"/>
      <c r="K14" s="10"/>
      <c r="L14" s="11"/>
    </row>
    <row r="15" spans="1:12" ht="14.25">
      <c r="A15" s="6" t="s">
        <v>20</v>
      </c>
      <c r="B15" s="12">
        <v>142.0661</v>
      </c>
      <c r="C15" s="7"/>
      <c r="D15" s="6" t="s">
        <v>20</v>
      </c>
      <c r="E15" s="12">
        <v>142.0298</v>
      </c>
      <c r="F15" s="1"/>
      <c r="K15" s="10"/>
      <c r="L15" s="11"/>
    </row>
    <row r="16" spans="1:12" ht="14.25">
      <c r="A16" s="6" t="s">
        <v>29</v>
      </c>
      <c r="B16" s="12">
        <v>12.2294</v>
      </c>
      <c r="C16" s="7"/>
      <c r="D16" s="6" t="s">
        <v>29</v>
      </c>
      <c r="E16" s="12">
        <v>12.2294</v>
      </c>
      <c r="F16" s="1"/>
      <c r="K16" s="10"/>
      <c r="L16" s="11"/>
    </row>
    <row r="17" spans="1:12" ht="14.25">
      <c r="A17" s="6" t="s">
        <v>19</v>
      </c>
      <c r="B17" s="12">
        <v>176.1319</v>
      </c>
      <c r="C17" s="7"/>
      <c r="D17" s="6" t="s">
        <v>19</v>
      </c>
      <c r="E17" s="12">
        <v>100.3154</v>
      </c>
      <c r="F17" s="1"/>
      <c r="K17" s="10"/>
      <c r="L17" s="11"/>
    </row>
    <row r="18" spans="1:12" ht="14.25">
      <c r="A18" s="6" t="s">
        <v>44</v>
      </c>
      <c r="B18" s="12">
        <v>7.149</v>
      </c>
      <c r="C18" s="7"/>
      <c r="D18" s="6" t="s">
        <v>44</v>
      </c>
      <c r="E18" s="12">
        <v>0.2969</v>
      </c>
      <c r="F18" s="1"/>
      <c r="K18" s="10"/>
      <c r="L18" s="11"/>
    </row>
    <row r="19" spans="1:12" ht="14.25">
      <c r="A19" s="6" t="s">
        <v>51</v>
      </c>
      <c r="B19" s="12">
        <v>9.6152</v>
      </c>
      <c r="C19" s="7"/>
      <c r="D19" s="6" t="s">
        <v>51</v>
      </c>
      <c r="E19" s="12">
        <v>9.1853</v>
      </c>
      <c r="F19" s="1"/>
      <c r="K19" s="10"/>
      <c r="L19" s="11"/>
    </row>
    <row r="20" spans="1:12" ht="14.25">
      <c r="A20" s="6" t="s">
        <v>52</v>
      </c>
      <c r="B20" s="12">
        <v>0.9241</v>
      </c>
      <c r="C20" s="7"/>
      <c r="D20" s="6" t="s">
        <v>52</v>
      </c>
      <c r="E20" s="12">
        <v>0.9241</v>
      </c>
      <c r="F20" s="1"/>
      <c r="K20" s="10"/>
      <c r="L20" s="11"/>
    </row>
    <row r="21" spans="1:12" ht="14.25">
      <c r="A21" s="6" t="s">
        <v>41</v>
      </c>
      <c r="B21" s="12">
        <v>1.3449</v>
      </c>
      <c r="C21" s="7"/>
      <c r="D21" s="6" t="s">
        <v>41</v>
      </c>
      <c r="E21" s="12">
        <v>1.3449</v>
      </c>
      <c r="F21" s="1"/>
      <c r="K21" s="10"/>
      <c r="L21" s="11"/>
    </row>
    <row r="22" spans="1:12" ht="14.25">
      <c r="A22" s="6" t="s">
        <v>49</v>
      </c>
      <c r="B22" s="12">
        <v>2638.8278</v>
      </c>
      <c r="C22" s="7"/>
      <c r="D22" s="6" t="s">
        <v>49</v>
      </c>
      <c r="E22" s="12">
        <v>1455.9594</v>
      </c>
      <c r="F22" s="1"/>
      <c r="K22" s="10"/>
      <c r="L22" s="11"/>
    </row>
    <row r="23" spans="1:12" ht="14.25">
      <c r="A23" s="14" t="s">
        <v>54</v>
      </c>
      <c r="B23" s="15">
        <f>SUM(B12:B22)</f>
        <v>3248.6082</v>
      </c>
      <c r="C23" s="15">
        <f>(B23/123689)*100</f>
        <v>2.6264325849509658</v>
      </c>
      <c r="D23" s="14" t="s">
        <v>55</v>
      </c>
      <c r="E23" s="15">
        <f>SUM(E12:E22)</f>
        <v>1955.3533</v>
      </c>
      <c r="F23" s="24">
        <f>(E23/B23)*100</f>
        <v>60.190493270318036</v>
      </c>
      <c r="K23" s="10"/>
      <c r="L23" s="11"/>
    </row>
    <row r="24" spans="1:12" ht="14.25">
      <c r="A24" s="6"/>
      <c r="B24" s="12"/>
      <c r="C24" s="7"/>
      <c r="D24" s="6"/>
      <c r="E24" s="12"/>
      <c r="F24" s="1"/>
      <c r="K24" s="10"/>
      <c r="L24" s="11"/>
    </row>
    <row r="25" spans="1:12" ht="14.25">
      <c r="A25" s="17" t="s">
        <v>57</v>
      </c>
      <c r="B25" s="12"/>
      <c r="C25" s="7"/>
      <c r="D25" s="6"/>
      <c r="E25" s="12"/>
      <c r="F25" s="1"/>
      <c r="K25" s="10"/>
      <c r="L25" s="11"/>
    </row>
    <row r="26" spans="1:12" ht="14.25">
      <c r="A26" s="6" t="s">
        <v>8</v>
      </c>
      <c r="B26" s="12">
        <v>378.698</v>
      </c>
      <c r="C26" s="7"/>
      <c r="D26" s="6" t="s">
        <v>8</v>
      </c>
      <c r="E26" s="12">
        <v>378.578</v>
      </c>
      <c r="F26" s="1"/>
      <c r="K26" s="10"/>
      <c r="L26" s="11"/>
    </row>
    <row r="27" spans="1:12" ht="14.25">
      <c r="A27" s="6" t="s">
        <v>21</v>
      </c>
      <c r="B27" s="12">
        <v>391.8086</v>
      </c>
      <c r="C27" s="7"/>
      <c r="D27" s="6" t="s">
        <v>21</v>
      </c>
      <c r="E27" s="12">
        <v>391.6006</v>
      </c>
      <c r="F27" s="1"/>
      <c r="K27" s="10"/>
      <c r="L27" s="11"/>
    </row>
    <row r="28" spans="1:12" ht="14.25">
      <c r="A28" s="6" t="s">
        <v>22</v>
      </c>
      <c r="B28" s="12">
        <v>191.9889</v>
      </c>
      <c r="C28" s="7"/>
      <c r="D28" s="6" t="s">
        <v>22</v>
      </c>
      <c r="E28" s="12">
        <v>190.4319</v>
      </c>
      <c r="F28" s="1"/>
      <c r="K28" s="10"/>
      <c r="L28" s="11"/>
    </row>
    <row r="29" spans="1:12" ht="14.25">
      <c r="A29" s="6" t="s">
        <v>23</v>
      </c>
      <c r="B29" s="12">
        <v>3128.1761</v>
      </c>
      <c r="C29" s="7"/>
      <c r="D29" s="6" t="s">
        <v>23</v>
      </c>
      <c r="E29" s="12">
        <v>3123.1712</v>
      </c>
      <c r="F29" s="1"/>
      <c r="K29" s="10"/>
      <c r="L29" s="11"/>
    </row>
    <row r="30" spans="1:12" ht="14.25">
      <c r="A30" s="6" t="s">
        <v>24</v>
      </c>
      <c r="B30" s="12">
        <v>3.1302</v>
      </c>
      <c r="C30" s="7"/>
      <c r="D30" s="6" t="s">
        <v>24</v>
      </c>
      <c r="E30" s="12">
        <v>3.1302</v>
      </c>
      <c r="F30" s="1"/>
      <c r="K30" s="10"/>
      <c r="L30" s="11"/>
    </row>
    <row r="31" spans="1:12" ht="14.25">
      <c r="A31" s="6" t="s">
        <v>25</v>
      </c>
      <c r="B31" s="12">
        <v>90.1012</v>
      </c>
      <c r="C31" s="7"/>
      <c r="D31" s="6" t="s">
        <v>25</v>
      </c>
      <c r="E31" s="12">
        <v>88.9426</v>
      </c>
      <c r="F31" s="1"/>
      <c r="K31" s="10"/>
      <c r="L31" s="11"/>
    </row>
    <row r="32" spans="1:12" ht="14.25">
      <c r="A32" s="6" t="s">
        <v>31</v>
      </c>
      <c r="B32" s="12">
        <v>2067.127</v>
      </c>
      <c r="C32" s="7"/>
      <c r="D32" s="6" t="s">
        <v>31</v>
      </c>
      <c r="E32" s="12">
        <v>1418.1151</v>
      </c>
      <c r="F32" s="1"/>
      <c r="K32" s="10"/>
      <c r="L32" s="11"/>
    </row>
    <row r="33" spans="1:12" ht="14.25">
      <c r="A33" s="14" t="s">
        <v>58</v>
      </c>
      <c r="B33" s="15">
        <f>SUM(B26:B32)</f>
        <v>6251.030000000001</v>
      </c>
      <c r="C33" s="15">
        <f>(B33/123689)*100</f>
        <v>5.0538285538730205</v>
      </c>
      <c r="D33" s="14" t="s">
        <v>54</v>
      </c>
      <c r="E33" s="15">
        <f>SUM(E26:E32)</f>
        <v>5593.9696</v>
      </c>
      <c r="F33" s="24">
        <f>(E33/B33)*100</f>
        <v>89.48876585138768</v>
      </c>
      <c r="K33" s="10"/>
      <c r="L33" s="11"/>
    </row>
    <row r="34" spans="1:12" ht="14.25">
      <c r="A34" s="6"/>
      <c r="B34" s="12"/>
      <c r="C34" s="7"/>
      <c r="D34" s="6"/>
      <c r="E34" s="12"/>
      <c r="F34" s="1"/>
      <c r="K34" s="10"/>
      <c r="L34" s="11"/>
    </row>
    <row r="35" spans="1:12" ht="14.25">
      <c r="A35" s="17" t="s">
        <v>59</v>
      </c>
      <c r="B35" s="12"/>
      <c r="C35" s="7"/>
      <c r="D35" s="6"/>
      <c r="E35" s="12"/>
      <c r="F35" s="1"/>
      <c r="K35" s="10"/>
      <c r="L35" s="11"/>
    </row>
    <row r="36" spans="1:12" ht="14.25">
      <c r="A36" s="6" t="s">
        <v>17</v>
      </c>
      <c r="B36" s="12">
        <v>5727.1574</v>
      </c>
      <c r="C36" s="7"/>
      <c r="D36" s="6" t="s">
        <v>17</v>
      </c>
      <c r="E36" s="12">
        <v>5571.1129</v>
      </c>
      <c r="F36" s="1"/>
      <c r="K36" s="10"/>
      <c r="L36" s="11"/>
    </row>
    <row r="37" spans="1:12" ht="14.25">
      <c r="A37" s="6" t="s">
        <v>18</v>
      </c>
      <c r="B37" s="12">
        <v>5.4257</v>
      </c>
      <c r="C37" s="7"/>
      <c r="D37" s="6" t="s">
        <v>18</v>
      </c>
      <c r="E37" s="12">
        <v>5.4257</v>
      </c>
      <c r="F37" s="1"/>
      <c r="K37" s="10"/>
      <c r="L37" s="11"/>
    </row>
    <row r="38" spans="1:12" ht="14.25">
      <c r="A38" s="6" t="s">
        <v>28</v>
      </c>
      <c r="B38" s="12">
        <v>4598.4032</v>
      </c>
      <c r="C38" s="7"/>
      <c r="D38" s="6" t="s">
        <v>28</v>
      </c>
      <c r="E38" s="12">
        <v>4584.1642</v>
      </c>
      <c r="F38" s="1"/>
      <c r="K38" s="10"/>
      <c r="L38" s="11"/>
    </row>
    <row r="39" spans="1:12" ht="14.25">
      <c r="A39" s="6" t="s">
        <v>30</v>
      </c>
      <c r="B39" s="12">
        <v>4.4328</v>
      </c>
      <c r="C39" s="7"/>
      <c r="D39" s="6" t="s">
        <v>30</v>
      </c>
      <c r="E39" s="12">
        <v>4.4328</v>
      </c>
      <c r="F39" s="1"/>
      <c r="K39" s="10"/>
      <c r="L39" s="11"/>
    </row>
    <row r="40" spans="1:12" ht="14.25">
      <c r="A40" s="6" t="s">
        <v>42</v>
      </c>
      <c r="B40" s="12">
        <v>515.7198</v>
      </c>
      <c r="C40" s="7"/>
      <c r="D40" s="6" t="s">
        <v>42</v>
      </c>
      <c r="E40" s="12">
        <v>447.4035</v>
      </c>
      <c r="F40" s="1"/>
      <c r="K40" s="10"/>
      <c r="L40" s="11"/>
    </row>
    <row r="41" spans="1:12" ht="14.25">
      <c r="A41" s="6" t="s">
        <v>43</v>
      </c>
      <c r="B41" s="12">
        <v>27.6396</v>
      </c>
      <c r="C41" s="7"/>
      <c r="D41" s="6" t="s">
        <v>43</v>
      </c>
      <c r="E41" s="12">
        <v>27.6396</v>
      </c>
      <c r="F41" s="1"/>
      <c r="K41" s="10"/>
      <c r="L41" s="11"/>
    </row>
    <row r="42" spans="1:12" ht="14.25">
      <c r="A42" s="14" t="s">
        <v>54</v>
      </c>
      <c r="B42" s="15">
        <f>SUM(B36:B41)</f>
        <v>10878.778500000002</v>
      </c>
      <c r="C42" s="15">
        <f>(B42/123689)*100</f>
        <v>8.79526756623467</v>
      </c>
      <c r="D42" s="14" t="s">
        <v>54</v>
      </c>
      <c r="E42" s="15">
        <f>SUM(E36:E41)</f>
        <v>10640.1787</v>
      </c>
      <c r="F42" s="24">
        <f>(E42/B42)*100</f>
        <v>97.80674089466936</v>
      </c>
      <c r="K42" s="10"/>
      <c r="L42" s="11"/>
    </row>
    <row r="43" spans="1:12" ht="14.25">
      <c r="A43" s="6"/>
      <c r="B43" s="12"/>
      <c r="C43" s="7"/>
      <c r="D43" s="6"/>
      <c r="E43" s="12"/>
      <c r="F43" s="1"/>
      <c r="K43" s="10"/>
      <c r="L43" s="11"/>
    </row>
    <row r="44" spans="1:12" ht="14.25">
      <c r="A44" s="17" t="s">
        <v>60</v>
      </c>
      <c r="B44" s="12"/>
      <c r="C44" s="7"/>
      <c r="D44" s="6"/>
      <c r="E44" s="12"/>
      <c r="F44" s="1"/>
      <c r="K44" s="10"/>
      <c r="L44" s="11"/>
    </row>
    <row r="45" spans="1:12" ht="14.25">
      <c r="A45" s="6" t="s">
        <v>35</v>
      </c>
      <c r="B45" s="12">
        <v>4357.5588</v>
      </c>
      <c r="C45" s="7"/>
      <c r="D45" s="6" t="s">
        <v>35</v>
      </c>
      <c r="E45" s="12">
        <v>3904.2593</v>
      </c>
      <c r="F45" s="1"/>
      <c r="K45" s="10"/>
      <c r="L45" s="11"/>
    </row>
    <row r="46" spans="1:12" ht="14.25">
      <c r="A46" s="6" t="s">
        <v>36</v>
      </c>
      <c r="B46" s="12">
        <v>46215.5472</v>
      </c>
      <c r="C46" s="7"/>
      <c r="D46" s="6" t="s">
        <v>36</v>
      </c>
      <c r="E46" s="12">
        <v>40504.4987</v>
      </c>
      <c r="F46" s="1"/>
      <c r="K46" s="10"/>
      <c r="L46" s="11"/>
    </row>
    <row r="47" spans="1:12" ht="14.25">
      <c r="A47" s="6" t="s">
        <v>37</v>
      </c>
      <c r="B47" s="12">
        <v>116.9475</v>
      </c>
      <c r="C47" s="7"/>
      <c r="D47" s="6" t="s">
        <v>37</v>
      </c>
      <c r="E47" s="12">
        <v>90.2537</v>
      </c>
      <c r="F47" s="1"/>
      <c r="K47" s="10"/>
      <c r="L47" s="11"/>
    </row>
    <row r="48" spans="1:12" ht="14.25">
      <c r="A48" s="6" t="s">
        <v>38</v>
      </c>
      <c r="B48" s="12">
        <v>567.5929</v>
      </c>
      <c r="C48" s="7"/>
      <c r="D48" s="6" t="s">
        <v>38</v>
      </c>
      <c r="E48" s="12">
        <v>521.7515</v>
      </c>
      <c r="F48" s="1"/>
      <c r="K48" s="10"/>
      <c r="L48" s="11"/>
    </row>
    <row r="49" spans="1:12" ht="14.25">
      <c r="A49" s="6" t="s">
        <v>39</v>
      </c>
      <c r="B49" s="12">
        <v>4561.1384</v>
      </c>
      <c r="C49" s="7"/>
      <c r="D49" s="6" t="s">
        <v>39</v>
      </c>
      <c r="E49" s="12">
        <v>3201.335</v>
      </c>
      <c r="F49" s="1"/>
      <c r="K49" s="10"/>
      <c r="L49" s="11"/>
    </row>
    <row r="50" spans="1:12" ht="14.25">
      <c r="A50" s="6" t="s">
        <v>50</v>
      </c>
      <c r="B50" s="12">
        <v>304.6849</v>
      </c>
      <c r="C50" s="7"/>
      <c r="D50" s="6" t="s">
        <v>50</v>
      </c>
      <c r="E50" s="12">
        <v>173.7047</v>
      </c>
      <c r="F50" s="1"/>
      <c r="K50" s="10"/>
      <c r="L50" s="11"/>
    </row>
    <row r="51" spans="1:12" ht="14.25">
      <c r="A51" s="14" t="s">
        <v>61</v>
      </c>
      <c r="B51" s="15">
        <f>SUM(B45:B50)</f>
        <v>56123.46970000001</v>
      </c>
      <c r="C51" s="15">
        <f>(B51/123689)*100</f>
        <v>45.37466524913291</v>
      </c>
      <c r="D51" s="14" t="s">
        <v>61</v>
      </c>
      <c r="E51" s="15">
        <f>SUM(E45:E50)</f>
        <v>48395.802899999995</v>
      </c>
      <c r="F51" s="24">
        <f>(E51/B51)*100</f>
        <v>86.2309532156384</v>
      </c>
      <c r="K51" s="10"/>
      <c r="L51" s="11"/>
    </row>
    <row r="52" spans="1:12" ht="14.25">
      <c r="A52" s="13"/>
      <c r="B52" s="12"/>
      <c r="C52" s="7"/>
      <c r="D52" s="6"/>
      <c r="E52" s="12"/>
      <c r="F52" s="1"/>
      <c r="K52" s="10"/>
      <c r="L52" s="11"/>
    </row>
    <row r="53" spans="1:12" ht="14.25">
      <c r="A53" s="17" t="s">
        <v>62</v>
      </c>
      <c r="B53" s="12"/>
      <c r="C53" s="7"/>
      <c r="D53" s="6"/>
      <c r="E53" s="12"/>
      <c r="F53" s="1"/>
      <c r="K53" s="10"/>
      <c r="L53" s="11"/>
    </row>
    <row r="54" spans="1:12" ht="14.25">
      <c r="A54" s="6" t="s">
        <v>26</v>
      </c>
      <c r="B54" s="15">
        <v>589.1333</v>
      </c>
      <c r="C54" s="15">
        <f>(B54/123689)*100</f>
        <v>0.4763020963869058</v>
      </c>
      <c r="D54" s="6" t="s">
        <v>26</v>
      </c>
      <c r="E54" s="15">
        <v>329.4467</v>
      </c>
      <c r="F54" s="24">
        <f>(E54/B54)*100</f>
        <v>55.92057009848196</v>
      </c>
      <c r="K54" s="10"/>
      <c r="L54" s="11"/>
    </row>
    <row r="55" spans="1:12" ht="14.25">
      <c r="A55" s="18"/>
      <c r="B55" s="12"/>
      <c r="C55" s="7"/>
      <c r="D55" s="6"/>
      <c r="E55" s="12"/>
      <c r="F55" s="1"/>
      <c r="K55" s="10"/>
      <c r="L55" s="11"/>
    </row>
    <row r="56" spans="1:12" ht="14.25">
      <c r="A56" s="17" t="s">
        <v>63</v>
      </c>
      <c r="B56" s="12"/>
      <c r="C56" s="7"/>
      <c r="D56" s="6"/>
      <c r="E56" s="12"/>
      <c r="F56" s="1"/>
      <c r="K56" s="10"/>
      <c r="L56" s="11"/>
    </row>
    <row r="57" spans="1:12" ht="14.25">
      <c r="A57" s="6" t="s">
        <v>9</v>
      </c>
      <c r="B57" s="12">
        <v>596.7627</v>
      </c>
      <c r="C57" s="7"/>
      <c r="D57" s="6" t="s">
        <v>9</v>
      </c>
      <c r="E57" s="12">
        <v>110.124</v>
      </c>
      <c r="F57" s="8"/>
      <c r="G57" s="5"/>
      <c r="K57" s="10"/>
      <c r="L57" s="11"/>
    </row>
    <row r="58" spans="1:12" ht="14.25">
      <c r="A58" s="6" t="s">
        <v>10</v>
      </c>
      <c r="B58" s="12">
        <v>8287.8337</v>
      </c>
      <c r="C58" s="7"/>
      <c r="D58" s="6" t="s">
        <v>10</v>
      </c>
      <c r="E58" s="12">
        <v>7941.4373</v>
      </c>
      <c r="F58" s="8"/>
      <c r="G58" s="5"/>
      <c r="K58" s="10"/>
      <c r="L58" s="11"/>
    </row>
    <row r="59" spans="1:12" ht="14.25">
      <c r="A59" s="6" t="s">
        <v>11</v>
      </c>
      <c r="B59" s="12">
        <v>28147.6795</v>
      </c>
      <c r="C59" s="7"/>
      <c r="D59" s="6" t="s">
        <v>11</v>
      </c>
      <c r="E59" s="12">
        <v>17398.4126</v>
      </c>
      <c r="F59" s="8"/>
      <c r="G59" s="5"/>
      <c r="K59" s="10"/>
      <c r="L59" s="11"/>
    </row>
    <row r="60" spans="1:12" ht="14.25">
      <c r="A60" s="6" t="s">
        <v>12</v>
      </c>
      <c r="B60" s="12">
        <v>24.7752</v>
      </c>
      <c r="C60" s="7"/>
      <c r="D60" s="6" t="s">
        <v>12</v>
      </c>
      <c r="E60" s="12">
        <v>24.7752</v>
      </c>
      <c r="F60" s="8"/>
      <c r="G60" s="5"/>
      <c r="K60" s="10"/>
      <c r="L60" s="11"/>
    </row>
    <row r="61" spans="1:12" ht="14.25">
      <c r="A61" s="6" t="s">
        <v>13</v>
      </c>
      <c r="B61" s="12">
        <v>981.7938</v>
      </c>
      <c r="C61" s="7"/>
      <c r="D61" s="6" t="s">
        <v>13</v>
      </c>
      <c r="E61" s="12">
        <v>939.4657</v>
      </c>
      <c r="F61" s="8"/>
      <c r="G61" s="5"/>
      <c r="K61" s="10"/>
      <c r="L61" s="11"/>
    </row>
    <row r="62" spans="1:12" ht="14.25">
      <c r="A62" s="14" t="s">
        <v>61</v>
      </c>
      <c r="B62" s="15">
        <f>SUM(B57:B61)</f>
        <v>38038.84489999999</v>
      </c>
      <c r="C62" s="15">
        <f>(B62/123689)*100</f>
        <v>30.753619885357626</v>
      </c>
      <c r="D62" s="14" t="s">
        <v>61</v>
      </c>
      <c r="E62" s="15">
        <f>SUM(E57:E61)</f>
        <v>26414.214799999998</v>
      </c>
      <c r="F62" s="24">
        <f>(E62/B62)*100</f>
        <v>69.44010752545225</v>
      </c>
      <c r="G62" s="5"/>
      <c r="K62" s="10"/>
      <c r="L62" s="11"/>
    </row>
    <row r="63" spans="1:12" ht="14.25">
      <c r="A63" s="6"/>
      <c r="B63" s="12"/>
      <c r="C63" s="7"/>
      <c r="D63" s="6"/>
      <c r="E63" s="12"/>
      <c r="F63" s="8"/>
      <c r="G63" s="5"/>
      <c r="K63" s="10"/>
      <c r="L63" s="11"/>
    </row>
    <row r="64" spans="1:12" ht="14.25">
      <c r="A64" s="17" t="s">
        <v>64</v>
      </c>
      <c r="B64" s="12"/>
      <c r="C64" s="7"/>
      <c r="D64" s="6"/>
      <c r="E64" s="12"/>
      <c r="F64" s="8"/>
      <c r="G64" s="5"/>
      <c r="K64" s="10"/>
      <c r="L64" s="11"/>
    </row>
    <row r="65" spans="1:12" ht="14.25">
      <c r="A65" s="6" t="s">
        <v>32</v>
      </c>
      <c r="B65" s="12">
        <v>413.8435</v>
      </c>
      <c r="C65" s="7"/>
      <c r="D65" s="6" t="s">
        <v>32</v>
      </c>
      <c r="E65" s="12">
        <v>408.8257</v>
      </c>
      <c r="F65" s="8"/>
      <c r="G65" s="5"/>
      <c r="K65" s="10"/>
      <c r="L65" s="11"/>
    </row>
    <row r="66" spans="1:12" ht="14.25">
      <c r="A66" s="6" t="s">
        <v>33</v>
      </c>
      <c r="B66" s="12">
        <v>33.639</v>
      </c>
      <c r="C66" s="7"/>
      <c r="D66" s="6" t="s">
        <v>33</v>
      </c>
      <c r="E66" s="12">
        <v>11.5189</v>
      </c>
      <c r="F66" s="8"/>
      <c r="G66" s="5"/>
      <c r="K66" s="10"/>
      <c r="L66" s="11"/>
    </row>
    <row r="67" spans="1:12" ht="14.25">
      <c r="A67" s="6" t="s">
        <v>34</v>
      </c>
      <c r="B67" s="12">
        <v>447.3645</v>
      </c>
      <c r="C67" s="7"/>
      <c r="D67" s="6" t="s">
        <v>34</v>
      </c>
      <c r="E67" s="12">
        <v>446.74</v>
      </c>
      <c r="F67" s="8"/>
      <c r="G67" s="5"/>
      <c r="K67" s="10"/>
      <c r="L67" s="11"/>
    </row>
    <row r="68" spans="1:12" ht="14.25">
      <c r="A68" s="6" t="s">
        <v>40</v>
      </c>
      <c r="B68" s="12">
        <v>14.0739</v>
      </c>
      <c r="C68" s="7"/>
      <c r="D68" s="6" t="s">
        <v>40</v>
      </c>
      <c r="E68" s="12">
        <v>14.0739</v>
      </c>
      <c r="F68" s="8"/>
      <c r="G68" s="5"/>
      <c r="K68" s="10"/>
      <c r="L68" s="11"/>
    </row>
    <row r="69" spans="1:12" ht="14.25">
      <c r="A69" s="6" t="s">
        <v>45</v>
      </c>
      <c r="B69" s="12">
        <v>2909.3845</v>
      </c>
      <c r="C69" s="7"/>
      <c r="D69" s="6" t="s">
        <v>45</v>
      </c>
      <c r="E69" s="12">
        <v>2671.0217</v>
      </c>
      <c r="F69" s="8"/>
      <c r="G69" s="5"/>
      <c r="K69" s="10"/>
      <c r="L69" s="11"/>
    </row>
    <row r="70" spans="1:12" ht="14.25">
      <c r="A70" s="6" t="s">
        <v>46</v>
      </c>
      <c r="B70" s="12">
        <v>454.5695</v>
      </c>
      <c r="C70" s="7"/>
      <c r="D70" s="6" t="s">
        <v>46</v>
      </c>
      <c r="E70" s="12">
        <v>386.483</v>
      </c>
      <c r="F70" s="8"/>
      <c r="G70" s="5"/>
      <c r="K70" s="10"/>
      <c r="L70" s="11"/>
    </row>
    <row r="71" spans="1:12" ht="14.25">
      <c r="A71" s="6" t="s">
        <v>47</v>
      </c>
      <c r="B71" s="12">
        <v>466.2147</v>
      </c>
      <c r="C71" s="7"/>
      <c r="D71" s="6" t="s">
        <v>47</v>
      </c>
      <c r="E71" s="12">
        <v>302.3197</v>
      </c>
      <c r="F71" s="8"/>
      <c r="G71" s="5"/>
      <c r="K71" s="10"/>
      <c r="L71" s="11"/>
    </row>
    <row r="72" spans="1:12" ht="14.25">
      <c r="A72" s="6" t="s">
        <v>48</v>
      </c>
      <c r="B72" s="12">
        <v>40.8279</v>
      </c>
      <c r="C72" s="7"/>
      <c r="D72" s="6" t="s">
        <v>48</v>
      </c>
      <c r="E72" s="12">
        <v>34.4069</v>
      </c>
      <c r="F72" s="8"/>
      <c r="G72" s="5"/>
      <c r="K72" s="10"/>
      <c r="L72" s="11"/>
    </row>
    <row r="73" spans="1:12" ht="14.25">
      <c r="A73" s="19" t="s">
        <v>61</v>
      </c>
      <c r="B73" s="20">
        <f>SUM(B65:B72)</f>
        <v>4779.9175</v>
      </c>
      <c r="C73" s="15">
        <f>(B73/123689)*100</f>
        <v>3.864464503714962</v>
      </c>
      <c r="D73" s="23" t="s">
        <v>61</v>
      </c>
      <c r="E73" s="22">
        <f>SUM(E65:E72)</f>
        <v>4275.3898</v>
      </c>
      <c r="F73" s="24">
        <f>(E73/B73)*100</f>
        <v>89.44484502086073</v>
      </c>
      <c r="G73" s="4"/>
      <c r="K73" s="10"/>
      <c r="L73" s="11"/>
    </row>
    <row r="74" spans="1:12" ht="14.25">
      <c r="A74" s="4"/>
      <c r="B74" s="9"/>
      <c r="C74" s="7"/>
      <c r="D74" s="10"/>
      <c r="E74" s="11"/>
      <c r="F74" s="8"/>
      <c r="G74" s="4"/>
      <c r="K74" s="10"/>
      <c r="L74" s="11"/>
    </row>
    <row r="75" spans="1:12" ht="14.25">
      <c r="A75" s="4"/>
      <c r="B75" s="9"/>
      <c r="C75" s="7"/>
      <c r="D75" s="10"/>
      <c r="E75" s="11"/>
      <c r="F75" s="8"/>
      <c r="K75" s="10"/>
      <c r="L75" s="11"/>
    </row>
    <row r="76" spans="1:12" s="2" customFormat="1" ht="15" thickBot="1">
      <c r="A76" s="19" t="s">
        <v>65</v>
      </c>
      <c r="B76" s="20">
        <f>(B8+B23+B33+B42+B51+B54+B62+B73)</f>
        <v>123688.64219999999</v>
      </c>
      <c r="C76" s="15">
        <v>100</v>
      </c>
      <c r="D76" s="21" t="s">
        <v>65</v>
      </c>
      <c r="E76" s="20">
        <f>(E8+E23+E33+E42+E51+E54+E62+E73)</f>
        <v>98125.8448</v>
      </c>
      <c r="F76" s="24">
        <f>(E76/B76)*100</f>
        <v>79.33294686939333</v>
      </c>
      <c r="K76" s="10"/>
      <c r="L76" s="11"/>
    </row>
    <row r="77" spans="1:12" ht="14.25">
      <c r="A77" s="4"/>
      <c r="B77" s="9"/>
      <c r="C77" s="7"/>
      <c r="D77" s="10"/>
      <c r="E77" s="11"/>
      <c r="F77" s="8"/>
      <c r="K77" s="10"/>
      <c r="L77" s="11"/>
    </row>
    <row r="78" spans="1:12" ht="14.25">
      <c r="A78" s="4"/>
      <c r="B78" s="9"/>
      <c r="C78" s="7"/>
      <c r="D78" s="10"/>
      <c r="E78" s="11"/>
      <c r="F78" s="8"/>
      <c r="K78" s="10"/>
      <c r="L78" s="11"/>
    </row>
    <row r="79" spans="1:12" ht="14.25">
      <c r="A79" s="4"/>
      <c r="B79" s="9"/>
      <c r="C79" s="7"/>
      <c r="D79" s="10"/>
      <c r="E79" s="11"/>
      <c r="F79" s="8"/>
      <c r="K79" s="10"/>
      <c r="L79" s="11"/>
    </row>
    <row r="80" spans="1:12" ht="14.25">
      <c r="A80" s="4"/>
      <c r="B80" s="9"/>
      <c r="C80" s="7"/>
      <c r="D80" s="10"/>
      <c r="E80" s="11"/>
      <c r="F80" s="8"/>
      <c r="K80" s="10"/>
      <c r="L80" s="11"/>
    </row>
    <row r="81" spans="1:12" ht="14.25">
      <c r="A81" s="4"/>
      <c r="B81" s="9"/>
      <c r="C81" s="7"/>
      <c r="D81" s="10"/>
      <c r="E81" s="11"/>
      <c r="F81" s="8"/>
      <c r="K81" s="10"/>
      <c r="L81" s="11"/>
    </row>
    <row r="82" spans="1:12" ht="14.25">
      <c r="A82" s="4"/>
      <c r="B82" s="9"/>
      <c r="C82" s="7"/>
      <c r="D82" s="10"/>
      <c r="E82" s="11"/>
      <c r="F82" s="8"/>
      <c r="K82" s="10"/>
      <c r="L82" s="11"/>
    </row>
    <row r="83" spans="1:12" ht="14.25">
      <c r="A83" s="4"/>
      <c r="B83" s="9"/>
      <c r="D83" s="10"/>
      <c r="E83" s="11"/>
      <c r="F83" s="8"/>
      <c r="K83" s="10"/>
      <c r="L83" s="11"/>
    </row>
    <row r="84" spans="1:6" ht="14.25">
      <c r="A84" s="4"/>
      <c r="B84" s="9"/>
      <c r="D84" s="10"/>
      <c r="E84" s="11"/>
      <c r="F84" s="8"/>
    </row>
    <row r="85" spans="1:6" ht="14.25">
      <c r="A85" s="4"/>
      <c r="B85" s="9"/>
      <c r="D85" s="10"/>
      <c r="E85" s="11"/>
      <c r="F85" s="8"/>
    </row>
    <row r="86" spans="1:6" ht="14.25">
      <c r="A86" s="4"/>
      <c r="B86" s="9"/>
      <c r="F86" s="8"/>
    </row>
    <row r="87" spans="1:6" ht="14.25">
      <c r="A87" s="4"/>
      <c r="B87" s="9"/>
      <c r="F87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Victor</cp:lastModifiedBy>
  <dcterms:created xsi:type="dcterms:W3CDTF">2015-03-16T07:39:37Z</dcterms:created>
  <dcterms:modified xsi:type="dcterms:W3CDTF">2016-04-30T10:45:00Z</dcterms:modified>
  <cp:category/>
  <cp:version/>
  <cp:contentType/>
  <cp:contentStatus/>
</cp:coreProperties>
</file>